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양학재\Downloads\"/>
    </mc:Choice>
  </mc:AlternateContent>
  <xr:revisionPtr revIDLastSave="0" documentId="13_ncr:1_{C5A0175D-598C-48E0-B790-18EA37B41C83}" xr6:coauthVersionLast="47" xr6:coauthVersionMax="47" xr10:uidLastSave="{00000000-0000-0000-0000-000000000000}"/>
  <bookViews>
    <workbookView xWindow="-120" yWindow="-120" windowWidth="38640" windowHeight="21120" activeTab="3" xr2:uid="{00000000-000D-0000-FFFF-FFFF00000000}"/>
  </bookViews>
  <sheets>
    <sheet name="자산" sheetId="2" r:id="rId1"/>
    <sheet name="부채" sheetId="7" r:id="rId2"/>
    <sheet name="순자산_계산(자동으로 계산됩니다)" sheetId="4" r:id="rId3"/>
    <sheet name="월간 수입_지출_추적기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D33" i="1"/>
  <c r="H4" i="1" s="1"/>
  <c r="D32" i="1"/>
  <c r="H3" i="1" s="1"/>
  <c r="D31" i="1"/>
  <c r="H2" i="1" s="1"/>
  <c r="I2" i="1" s="1"/>
  <c r="D18" i="7"/>
  <c r="B18" i="7"/>
  <c r="B3" i="4" s="1"/>
  <c r="C17" i="2"/>
  <c r="B2" i="4" s="1"/>
  <c r="I3" i="1" l="1"/>
  <c r="K3" i="1" s="1"/>
  <c r="I4" i="1"/>
  <c r="K4" i="1" s="1"/>
  <c r="H5" i="1"/>
  <c r="I5" i="1" s="1"/>
  <c r="K5" i="1" s="1"/>
</calcChain>
</file>

<file path=xl/sharedStrings.xml><?xml version="1.0" encoding="utf-8"?>
<sst xmlns="http://schemas.openxmlformats.org/spreadsheetml/2006/main" count="60" uniqueCount="50">
  <si>
    <t>날짜</t>
  </si>
  <si>
    <t>항목 설명</t>
  </si>
  <si>
    <t>카테고리</t>
  </si>
  <si>
    <t>금액</t>
  </si>
  <si>
    <t>자산 이름</t>
  </si>
  <si>
    <t>자산 유형</t>
  </si>
  <si>
    <t>가치</t>
  </si>
  <si>
    <t>부채 이름</t>
  </si>
  <si>
    <t>남은 잔액</t>
  </si>
  <si>
    <t>이자율 (%)</t>
  </si>
  <si>
    <t>월 상환액</t>
  </si>
  <si>
    <t>총 자산</t>
  </si>
  <si>
    <t>총 부채</t>
  </si>
  <si>
    <t>순자산</t>
  </si>
  <si>
    <t>항목</t>
  </si>
  <si>
    <t>비율 (%)</t>
  </si>
  <si>
    <t>총 수입</t>
  </si>
  <si>
    <t>필수 지출</t>
  </si>
  <si>
    <t>자유 지출</t>
  </si>
  <si>
    <t>저축 및 투자</t>
  </si>
  <si>
    <t>설명</t>
  </si>
  <si>
    <t>주거비, 식비, 교통비, 대출 상환 등 생활 필수 지출 항목</t>
  </si>
  <si>
    <t>외식, 취미, 여가 생활 등 선택적으로 사용할 수 있는 지출 항목</t>
  </si>
  <si>
    <t>비상금 저축, 장기 투자, 연금 적립 등 미래를 위한 자산 증식 항목</t>
  </si>
  <si>
    <t>자산 유형 종류</t>
    <phoneticPr fontId="3" type="noConversion"/>
  </si>
  <si>
    <t>현금성 자산</t>
  </si>
  <si>
    <t>현금성 자산</t>
    <phoneticPr fontId="3" type="noConversion"/>
  </si>
  <si>
    <t>비유동 자산</t>
    <phoneticPr fontId="3" type="noConversion"/>
  </si>
  <si>
    <t>투자 자산</t>
    <phoneticPr fontId="3" type="noConversion"/>
  </si>
  <si>
    <t>자산 가치 합계</t>
    <phoneticPr fontId="3" type="noConversion"/>
  </si>
  <si>
    <t>합계</t>
    <phoneticPr fontId="3" type="noConversion"/>
  </si>
  <si>
    <t>수입</t>
  </si>
  <si>
    <t>수입</t>
    <phoneticPr fontId="3" type="noConversion"/>
  </si>
  <si>
    <t>수입 합계</t>
    <phoneticPr fontId="3" type="noConversion"/>
  </si>
  <si>
    <t>필수 지출 합계</t>
    <phoneticPr fontId="3" type="noConversion"/>
  </si>
  <si>
    <t>자유 지출 합계</t>
    <phoneticPr fontId="3" type="noConversion"/>
  </si>
  <si>
    <t>개인이 벌어들이는 모든 수익(급여, 임대수입, 보너스 등)</t>
    <phoneticPr fontId="3" type="noConversion"/>
  </si>
  <si>
    <t>은행 계좌의 예금, 현금 등</t>
    <phoneticPr fontId="3" type="noConversion"/>
  </si>
  <si>
    <t>주식, 채권, 펀드 등</t>
    <phoneticPr fontId="3" type="noConversion"/>
  </si>
  <si>
    <t>부동산, 자동차, 장기 보유 자산 등.</t>
    <phoneticPr fontId="3" type="noConversion"/>
  </si>
  <si>
    <t>월세</t>
    <phoneticPr fontId="3" type="noConversion"/>
  </si>
  <si>
    <t>(예시2)매월 25일</t>
    <phoneticPr fontId="3" type="noConversion"/>
  </si>
  <si>
    <t>(예시1)매월 25일</t>
    <phoneticPr fontId="3" type="noConversion"/>
  </si>
  <si>
    <t>월급여</t>
    <phoneticPr fontId="3" type="noConversion"/>
  </si>
  <si>
    <t>50/30/20 규칙</t>
    <phoneticPr fontId="3" type="noConversion"/>
  </si>
  <si>
    <t>50/30/20 규칙 비교</t>
    <phoneticPr fontId="3" type="noConversion"/>
  </si>
  <si>
    <t>(예시3)매월 25일</t>
    <phoneticPr fontId="3" type="noConversion"/>
  </si>
  <si>
    <t>용돈</t>
    <phoneticPr fontId="3" type="noConversion"/>
  </si>
  <si>
    <t>(예시)통장 예금</t>
    <phoneticPr fontId="3" type="noConversion"/>
  </si>
  <si>
    <t>(예시)자동차 대출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</si>
</sst>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176" formatCode="&quot;₩&quot;#,##0_);[Red]\(&quot;₩&quot;#,##0\)"/>
  </numFmts>
  <fonts count="7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1" applyNumberFormat="1" applyFont="1" applyAlignment="1"/>
    <xf numFmtId="0" fontId="4" fillId="0" borderId="1" xfId="0" applyFont="1" applyBorder="1"/>
    <xf numFmtId="0" fontId="0" fillId="0" borderId="1" xfId="0" applyBorder="1"/>
    <xf numFmtId="0" fontId="4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42" fontId="0" fillId="0" borderId="0" xfId="1" applyNumberFormat="1" applyFont="1" applyAlignment="1"/>
    <xf numFmtId="0" fontId="1" fillId="0" borderId="1" xfId="0" applyFont="1" applyFill="1" applyBorder="1" applyAlignment="1">
      <alignment vertical="top"/>
    </xf>
    <xf numFmtId="0" fontId="0" fillId="0" borderId="1" xfId="0" applyBorder="1" applyAlignment="1"/>
    <xf numFmtId="42" fontId="0" fillId="0" borderId="1" xfId="0" applyNumberFormat="1" applyBorder="1" applyAlignment="1"/>
    <xf numFmtId="9" fontId="0" fillId="0" borderId="1" xfId="2" applyFont="1" applyBorder="1" applyAlignment="1"/>
    <xf numFmtId="9" fontId="0" fillId="0" borderId="1" xfId="0" applyNumberFormat="1" applyBorder="1"/>
    <xf numFmtId="42" fontId="0" fillId="0" borderId="1" xfId="1" applyNumberFormat="1" applyFont="1" applyBorder="1" applyAlignment="1"/>
    <xf numFmtId="0" fontId="5" fillId="0" borderId="1" xfId="0" applyFont="1" applyBorder="1"/>
    <xf numFmtId="0" fontId="6" fillId="0" borderId="1" xfId="0" applyFont="1" applyBorder="1"/>
    <xf numFmtId="176" fontId="6" fillId="0" borderId="1" xfId="1" applyNumberFormat="1" applyFont="1" applyBorder="1" applyAlignment="1"/>
    <xf numFmtId="176" fontId="0" fillId="0" borderId="1" xfId="1" applyNumberFormat="1" applyFont="1" applyBorder="1" applyAlignment="1"/>
    <xf numFmtId="176" fontId="4" fillId="0" borderId="1" xfId="1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6" fontId="0" fillId="0" borderId="1" xfId="0" applyNumberFormat="1" applyBorder="1"/>
    <xf numFmtId="176" fontId="6" fillId="0" borderId="1" xfId="0" applyNumberFormat="1" applyFont="1" applyBorder="1"/>
    <xf numFmtId="176" fontId="4" fillId="0" borderId="1" xfId="0" applyNumberFormat="1" applyFont="1" applyBorder="1"/>
    <xf numFmtId="9" fontId="6" fillId="0" borderId="1" xfId="2" applyFont="1" applyBorder="1" applyAlignment="1"/>
  </cellXfs>
  <cellStyles count="3">
    <cellStyle name="백분율" xfId="2" builtinId="5"/>
    <cellStyle name="통화 [0]" xfId="1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C17" sqref="C17"/>
    </sheetView>
  </sheetViews>
  <sheetFormatPr defaultRowHeight="16.5" x14ac:dyDescent="0.3"/>
  <cols>
    <col min="1" max="1" width="15.125" bestFit="1" customWidth="1"/>
    <col min="2" max="2" width="11.625" bestFit="1" customWidth="1"/>
    <col min="3" max="3" width="14.25" bestFit="1" customWidth="1"/>
    <col min="5" max="5" width="14.625" bestFit="1" customWidth="1"/>
    <col min="6" max="6" width="32.375" bestFit="1" customWidth="1"/>
    <col min="11" max="13" width="9.875" bestFit="1" customWidth="1"/>
    <col min="14" max="14" width="10.875" bestFit="1" customWidth="1"/>
    <col min="15" max="15" width="9.875" bestFit="1" customWidth="1"/>
  </cols>
  <sheetData>
    <row r="1" spans="1:6" x14ac:dyDescent="0.3">
      <c r="A1" s="1" t="s">
        <v>4</v>
      </c>
      <c r="B1" s="1" t="s">
        <v>5</v>
      </c>
      <c r="C1" s="1" t="s">
        <v>6</v>
      </c>
    </row>
    <row r="2" spans="1:6" ht="16.5" customHeight="1" x14ac:dyDescent="0.3">
      <c r="A2" s="18" t="s">
        <v>48</v>
      </c>
      <c r="B2" s="19" t="s">
        <v>25</v>
      </c>
      <c r="C2" s="27">
        <v>20000000</v>
      </c>
      <c r="E2" s="10" t="s">
        <v>24</v>
      </c>
      <c r="F2" s="8" t="s">
        <v>20</v>
      </c>
    </row>
    <row r="3" spans="1:6" x14ac:dyDescent="0.3">
      <c r="A3" s="7"/>
      <c r="B3" s="7"/>
      <c r="C3" s="26"/>
      <c r="E3" s="8" t="s">
        <v>26</v>
      </c>
      <c r="F3" s="9" t="s">
        <v>37</v>
      </c>
    </row>
    <row r="4" spans="1:6" x14ac:dyDescent="0.3">
      <c r="A4" s="7"/>
      <c r="B4" s="7"/>
      <c r="C4" s="26"/>
      <c r="E4" s="8" t="s">
        <v>28</v>
      </c>
      <c r="F4" s="9" t="s">
        <v>38</v>
      </c>
    </row>
    <row r="5" spans="1:6" x14ac:dyDescent="0.3">
      <c r="A5" s="7"/>
      <c r="B5" s="7"/>
      <c r="C5" s="26"/>
      <c r="E5" s="8" t="s">
        <v>27</v>
      </c>
      <c r="F5" s="9" t="s">
        <v>39</v>
      </c>
    </row>
    <row r="6" spans="1:6" x14ac:dyDescent="0.3">
      <c r="A6" s="7"/>
      <c r="B6" s="7"/>
      <c r="C6" s="26"/>
    </row>
    <row r="7" spans="1:6" x14ac:dyDescent="0.3">
      <c r="A7" s="7"/>
      <c r="B7" s="7"/>
      <c r="C7" s="26"/>
    </row>
    <row r="8" spans="1:6" x14ac:dyDescent="0.3">
      <c r="A8" s="7"/>
      <c r="B8" s="7"/>
      <c r="C8" s="26"/>
    </row>
    <row r="9" spans="1:6" x14ac:dyDescent="0.3">
      <c r="A9" s="7"/>
      <c r="B9" s="7"/>
      <c r="C9" s="26"/>
    </row>
    <row r="10" spans="1:6" x14ac:dyDescent="0.3">
      <c r="A10" s="7"/>
      <c r="B10" s="7"/>
      <c r="C10" s="26"/>
    </row>
    <row r="11" spans="1:6" x14ac:dyDescent="0.3">
      <c r="A11" s="7"/>
      <c r="B11" s="7"/>
      <c r="C11" s="26"/>
    </row>
    <row r="12" spans="1:6" x14ac:dyDescent="0.3">
      <c r="A12" s="7"/>
      <c r="B12" s="7"/>
      <c r="C12" s="26"/>
    </row>
    <row r="13" spans="1:6" x14ac:dyDescent="0.3">
      <c r="A13" s="7"/>
      <c r="B13" s="7"/>
      <c r="C13" s="26"/>
    </row>
    <row r="14" spans="1:6" x14ac:dyDescent="0.3">
      <c r="A14" s="7"/>
      <c r="B14" s="7"/>
      <c r="C14" s="26"/>
    </row>
    <row r="15" spans="1:6" x14ac:dyDescent="0.3">
      <c r="A15" s="7"/>
      <c r="B15" s="7"/>
      <c r="C15" s="26"/>
    </row>
    <row r="16" spans="1:6" x14ac:dyDescent="0.3">
      <c r="A16" s="7"/>
      <c r="B16" s="7"/>
      <c r="C16" s="26"/>
    </row>
    <row r="17" spans="1:3" x14ac:dyDescent="0.3">
      <c r="A17" s="23" t="s">
        <v>29</v>
      </c>
      <c r="B17" s="25"/>
      <c r="C17" s="28">
        <f>SUM(C2:C16)</f>
        <v>20000000</v>
      </c>
    </row>
  </sheetData>
  <mergeCells count="1">
    <mergeCell ref="A17:B17"/>
  </mergeCells>
  <phoneticPr fontId="3" type="noConversion"/>
  <dataValidations disablePrompts="1" count="2">
    <dataValidation type="list" allowBlank="1" showInputMessage="1" showErrorMessage="1" sqref="B2:B16 B18:B1048576" xr:uid="{B3726572-EA51-4141-A57E-36F841535F59}">
      <formula1>"현금성 자산, 투자 자산, 비유동 자산"</formula1>
    </dataValidation>
    <dataValidation allowBlank="1" showInputMessage="1" showErrorMessage="1" promptTitle="자산 유형" prompt="오른쪽 설명을 참고해 자산 유형을 선택해 주세요." sqref="B1" xr:uid="{5C4F4C5D-1EE0-4A4C-B0A4-CBCB3102A38C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C1D7-4994-4561-B913-217FC02F52BB}">
  <dimension ref="A1:D21"/>
  <sheetViews>
    <sheetView workbookViewId="0">
      <selection activeCell="C20" sqref="C20"/>
    </sheetView>
  </sheetViews>
  <sheetFormatPr defaultRowHeight="16.5" x14ac:dyDescent="0.3"/>
  <cols>
    <col min="1" max="1" width="17.25" bestFit="1" customWidth="1"/>
    <col min="2" max="2" width="14.25" bestFit="1" customWidth="1"/>
    <col min="3" max="3" width="10.875" bestFit="1" customWidth="1"/>
    <col min="4" max="4" width="13.625" bestFit="1" customWidth="1"/>
  </cols>
  <sheetData>
    <row r="1" spans="1:4" x14ac:dyDescent="0.3">
      <c r="A1" s="1" t="s">
        <v>7</v>
      </c>
      <c r="B1" s="1" t="s">
        <v>8</v>
      </c>
      <c r="C1" s="1" t="s">
        <v>9</v>
      </c>
      <c r="D1" s="1" t="s">
        <v>10</v>
      </c>
    </row>
    <row r="2" spans="1:4" x14ac:dyDescent="0.3">
      <c r="A2" s="18" t="s">
        <v>49</v>
      </c>
      <c r="B2" s="27">
        <v>50000000</v>
      </c>
      <c r="C2" s="29">
        <v>0.04</v>
      </c>
      <c r="D2" s="27">
        <v>1000000</v>
      </c>
    </row>
    <row r="3" spans="1:4" x14ac:dyDescent="0.3">
      <c r="A3" s="7"/>
      <c r="B3" s="26"/>
      <c r="C3" s="15"/>
      <c r="D3" s="26"/>
    </row>
    <row r="4" spans="1:4" x14ac:dyDescent="0.3">
      <c r="A4" s="7"/>
      <c r="B4" s="26"/>
      <c r="C4" s="15"/>
      <c r="D4" s="26"/>
    </row>
    <row r="5" spans="1:4" x14ac:dyDescent="0.3">
      <c r="A5" s="7"/>
      <c r="B5" s="26"/>
      <c r="C5" s="15"/>
      <c r="D5" s="26"/>
    </row>
    <row r="6" spans="1:4" x14ac:dyDescent="0.3">
      <c r="A6" s="7"/>
      <c r="B6" s="26"/>
      <c r="C6" s="15"/>
      <c r="D6" s="26"/>
    </row>
    <row r="7" spans="1:4" x14ac:dyDescent="0.3">
      <c r="A7" s="7"/>
      <c r="B7" s="26"/>
      <c r="C7" s="15"/>
      <c r="D7" s="26"/>
    </row>
    <row r="8" spans="1:4" x14ac:dyDescent="0.3">
      <c r="A8" s="7"/>
      <c r="B8" s="26"/>
      <c r="C8" s="15"/>
      <c r="D8" s="26"/>
    </row>
    <row r="9" spans="1:4" x14ac:dyDescent="0.3">
      <c r="A9" s="7"/>
      <c r="B9" s="26"/>
      <c r="C9" s="15"/>
      <c r="D9" s="26"/>
    </row>
    <row r="10" spans="1:4" x14ac:dyDescent="0.3">
      <c r="A10" s="7"/>
      <c r="B10" s="26"/>
      <c r="C10" s="15"/>
      <c r="D10" s="26"/>
    </row>
    <row r="11" spans="1:4" x14ac:dyDescent="0.3">
      <c r="A11" s="7"/>
      <c r="B11" s="26"/>
      <c r="C11" s="15"/>
      <c r="D11" s="26"/>
    </row>
    <row r="12" spans="1:4" x14ac:dyDescent="0.3">
      <c r="A12" s="7"/>
      <c r="B12" s="26"/>
      <c r="C12" s="15"/>
      <c r="D12" s="26"/>
    </row>
    <row r="13" spans="1:4" x14ac:dyDescent="0.3">
      <c r="A13" s="7"/>
      <c r="B13" s="26"/>
      <c r="C13" s="15"/>
      <c r="D13" s="26"/>
    </row>
    <row r="14" spans="1:4" x14ac:dyDescent="0.3">
      <c r="A14" s="7"/>
      <c r="B14" s="26"/>
      <c r="C14" s="15"/>
      <c r="D14" s="26"/>
    </row>
    <row r="15" spans="1:4" x14ac:dyDescent="0.3">
      <c r="A15" s="7"/>
      <c r="B15" s="26"/>
      <c r="C15" s="15"/>
      <c r="D15" s="26"/>
    </row>
    <row r="16" spans="1:4" x14ac:dyDescent="0.3">
      <c r="A16" s="7"/>
      <c r="B16" s="26"/>
      <c r="C16" s="15"/>
      <c r="D16" s="26"/>
    </row>
    <row r="17" spans="1:4" x14ac:dyDescent="0.3">
      <c r="A17" s="7"/>
      <c r="B17" s="26"/>
      <c r="C17" s="15"/>
      <c r="D17" s="26"/>
    </row>
    <row r="18" spans="1:4" x14ac:dyDescent="0.3">
      <c r="A18" s="6" t="s">
        <v>30</v>
      </c>
      <c r="B18" s="28">
        <f>SUM(B2:B17)</f>
        <v>50000000</v>
      </c>
      <c r="C18" s="6"/>
      <c r="D18" s="28">
        <f>SUM(D2:D17)</f>
        <v>1000000</v>
      </c>
    </row>
    <row r="21" spans="1:4" x14ac:dyDescent="0.3">
      <c r="B21" s="4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D1" sqref="D1"/>
    </sheetView>
  </sheetViews>
  <sheetFormatPr defaultRowHeight="16.5" x14ac:dyDescent="0.3"/>
  <cols>
    <col min="2" max="2" width="13.125" bestFit="1" customWidth="1"/>
  </cols>
  <sheetData>
    <row r="1" spans="1:2" x14ac:dyDescent="0.3">
      <c r="A1" s="1" t="s">
        <v>2</v>
      </c>
      <c r="B1" s="1" t="s">
        <v>3</v>
      </c>
    </row>
    <row r="2" spans="1:2" x14ac:dyDescent="0.3">
      <c r="A2" s="7" t="s">
        <v>11</v>
      </c>
      <c r="B2" s="26">
        <f>자산!C17</f>
        <v>20000000</v>
      </c>
    </row>
    <row r="3" spans="1:2" x14ac:dyDescent="0.3">
      <c r="A3" s="7" t="s">
        <v>12</v>
      </c>
      <c r="B3" s="26">
        <f>부채!B18</f>
        <v>50000000</v>
      </c>
    </row>
    <row r="4" spans="1:2" x14ac:dyDescent="0.3">
      <c r="A4" s="7" t="s">
        <v>13</v>
      </c>
      <c r="B4" s="26">
        <f>B2-B3</f>
        <v>-30000000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G9" sqref="G9"/>
    </sheetView>
  </sheetViews>
  <sheetFormatPr defaultRowHeight="16.5" x14ac:dyDescent="0.3"/>
  <cols>
    <col min="1" max="1" width="16.375" bestFit="1" customWidth="1"/>
    <col min="2" max="2" width="13" bestFit="1" customWidth="1"/>
    <col min="4" max="4" width="13" style="5" bestFit="1" customWidth="1"/>
    <col min="8" max="8" width="13.5" bestFit="1" customWidth="1"/>
    <col min="10" max="10" width="15.125" bestFit="1" customWidth="1"/>
    <col min="11" max="11" width="20" bestFit="1" customWidth="1"/>
    <col min="13" max="13" width="12.375" bestFit="1" customWidth="1"/>
    <col min="14" max="14" width="61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G1" s="2" t="s">
        <v>14</v>
      </c>
      <c r="H1" s="2" t="s">
        <v>3</v>
      </c>
      <c r="I1" s="2" t="s">
        <v>15</v>
      </c>
      <c r="J1" s="2" t="s">
        <v>44</v>
      </c>
      <c r="K1" s="12" t="s">
        <v>45</v>
      </c>
    </row>
    <row r="2" spans="1:14" x14ac:dyDescent="0.3">
      <c r="A2" s="18" t="s">
        <v>42</v>
      </c>
      <c r="B2" s="19" t="s">
        <v>43</v>
      </c>
      <c r="C2" s="19" t="s">
        <v>31</v>
      </c>
      <c r="D2" s="20">
        <v>5000000</v>
      </c>
      <c r="G2" s="13" t="s">
        <v>16</v>
      </c>
      <c r="H2" s="14">
        <f>D31</f>
        <v>5000000</v>
      </c>
      <c r="I2" s="15">
        <f>H2/$H$2</f>
        <v>1</v>
      </c>
      <c r="J2" s="15"/>
      <c r="K2" s="7"/>
      <c r="M2" s="8" t="s">
        <v>2</v>
      </c>
      <c r="N2" s="8" t="s">
        <v>20</v>
      </c>
    </row>
    <row r="3" spans="1:14" x14ac:dyDescent="0.3">
      <c r="A3" s="19" t="s">
        <v>41</v>
      </c>
      <c r="B3" s="19" t="s">
        <v>40</v>
      </c>
      <c r="C3" s="19" t="s">
        <v>17</v>
      </c>
      <c r="D3" s="20">
        <v>1000000</v>
      </c>
      <c r="G3" s="13" t="s">
        <v>17</v>
      </c>
      <c r="H3" s="14">
        <f>D32</f>
        <v>1000000</v>
      </c>
      <c r="I3" s="15">
        <f>H3/$H$2</f>
        <v>0.2</v>
      </c>
      <c r="J3" s="15">
        <v>0.5</v>
      </c>
      <c r="K3" s="16">
        <f>I3-J3</f>
        <v>-0.3</v>
      </c>
      <c r="M3" s="8" t="s">
        <v>32</v>
      </c>
      <c r="N3" s="9" t="s">
        <v>36</v>
      </c>
    </row>
    <row r="4" spans="1:14" x14ac:dyDescent="0.3">
      <c r="A4" s="19" t="s">
        <v>46</v>
      </c>
      <c r="B4" s="19" t="s">
        <v>47</v>
      </c>
      <c r="C4" s="19" t="s">
        <v>18</v>
      </c>
      <c r="D4" s="20">
        <v>700000</v>
      </c>
      <c r="G4" s="13" t="s">
        <v>18</v>
      </c>
      <c r="H4" s="17">
        <f>D33</f>
        <v>700000</v>
      </c>
      <c r="I4" s="15">
        <f>H4/$H$2</f>
        <v>0.14000000000000001</v>
      </c>
      <c r="J4" s="15">
        <v>0.3</v>
      </c>
      <c r="K4" s="16">
        <f>I4-J4</f>
        <v>-0.15999999999999998</v>
      </c>
      <c r="M4" s="8" t="s">
        <v>17</v>
      </c>
      <c r="N4" s="9" t="s">
        <v>21</v>
      </c>
    </row>
    <row r="5" spans="1:14" x14ac:dyDescent="0.3">
      <c r="A5" s="7"/>
      <c r="B5" s="7"/>
      <c r="C5" s="7"/>
      <c r="D5" s="21"/>
      <c r="G5" s="13" t="s">
        <v>19</v>
      </c>
      <c r="H5" s="17">
        <f>H2-H3-H4</f>
        <v>3300000</v>
      </c>
      <c r="I5" s="15">
        <f>H5/$H$2</f>
        <v>0.66</v>
      </c>
      <c r="J5" s="15">
        <v>0.2</v>
      </c>
      <c r="K5" s="16">
        <f>I5-J5</f>
        <v>0.46</v>
      </c>
      <c r="M5" s="8" t="s">
        <v>18</v>
      </c>
      <c r="N5" s="9" t="s">
        <v>22</v>
      </c>
    </row>
    <row r="6" spans="1:14" x14ac:dyDescent="0.3">
      <c r="A6" s="7"/>
      <c r="B6" s="7"/>
      <c r="C6" s="7"/>
      <c r="D6" s="21"/>
      <c r="G6" s="3"/>
      <c r="H6" s="11"/>
      <c r="I6" s="3"/>
      <c r="J6" s="3"/>
      <c r="M6" s="8" t="s">
        <v>19</v>
      </c>
      <c r="N6" s="9" t="s">
        <v>23</v>
      </c>
    </row>
    <row r="7" spans="1:14" x14ac:dyDescent="0.3">
      <c r="A7" s="7"/>
      <c r="B7" s="7"/>
      <c r="C7" s="7"/>
      <c r="D7" s="21"/>
    </row>
    <row r="8" spans="1:14" x14ac:dyDescent="0.3">
      <c r="A8" s="7"/>
      <c r="B8" s="7"/>
      <c r="C8" s="7"/>
      <c r="D8" s="21"/>
    </row>
    <row r="9" spans="1:14" x14ac:dyDescent="0.3">
      <c r="A9" s="7"/>
      <c r="B9" s="7"/>
      <c r="C9" s="7"/>
      <c r="D9" s="21"/>
    </row>
    <row r="10" spans="1:14" x14ac:dyDescent="0.3">
      <c r="A10" s="7"/>
      <c r="B10" s="7"/>
      <c r="C10" s="7"/>
      <c r="D10" s="21"/>
    </row>
    <row r="11" spans="1:14" x14ac:dyDescent="0.3">
      <c r="A11" s="7"/>
      <c r="B11" s="7"/>
      <c r="C11" s="7"/>
      <c r="D11" s="21"/>
    </row>
    <row r="12" spans="1:14" x14ac:dyDescent="0.3">
      <c r="A12" s="7"/>
      <c r="B12" s="7"/>
      <c r="C12" s="7"/>
      <c r="D12" s="21"/>
    </row>
    <row r="13" spans="1:14" x14ac:dyDescent="0.3">
      <c r="A13" s="7"/>
      <c r="B13" s="7"/>
      <c r="C13" s="7"/>
      <c r="D13" s="21"/>
    </row>
    <row r="14" spans="1:14" x14ac:dyDescent="0.3">
      <c r="A14" s="7"/>
      <c r="B14" s="7"/>
      <c r="C14" s="7"/>
      <c r="D14" s="21"/>
    </row>
    <row r="15" spans="1:14" x14ac:dyDescent="0.3">
      <c r="A15" s="7"/>
      <c r="B15" s="7"/>
      <c r="C15" s="7"/>
      <c r="D15" s="21"/>
    </row>
    <row r="16" spans="1:14" x14ac:dyDescent="0.3">
      <c r="A16" s="7"/>
      <c r="B16" s="7"/>
      <c r="C16" s="7"/>
      <c r="D16" s="21"/>
    </row>
    <row r="17" spans="1:4" x14ac:dyDescent="0.3">
      <c r="A17" s="7"/>
      <c r="B17" s="7"/>
      <c r="C17" s="7"/>
      <c r="D17" s="21"/>
    </row>
    <row r="18" spans="1:4" x14ac:dyDescent="0.3">
      <c r="A18" s="7"/>
      <c r="B18" s="7"/>
      <c r="C18" s="7"/>
      <c r="D18" s="21"/>
    </row>
    <row r="19" spans="1:4" x14ac:dyDescent="0.3">
      <c r="A19" s="7"/>
      <c r="B19" s="7"/>
      <c r="C19" s="7"/>
      <c r="D19" s="21"/>
    </row>
    <row r="20" spans="1:4" x14ac:dyDescent="0.3">
      <c r="A20" s="7"/>
      <c r="B20" s="7"/>
      <c r="C20" s="7"/>
      <c r="D20" s="21"/>
    </row>
    <row r="21" spans="1:4" x14ac:dyDescent="0.3">
      <c r="A21" s="7"/>
      <c r="B21" s="7"/>
      <c r="C21" s="7"/>
      <c r="D21" s="21"/>
    </row>
    <row r="22" spans="1:4" x14ac:dyDescent="0.3">
      <c r="A22" s="7"/>
      <c r="B22" s="7"/>
      <c r="C22" s="7"/>
      <c r="D22" s="21"/>
    </row>
    <row r="23" spans="1:4" x14ac:dyDescent="0.3">
      <c r="A23" s="7"/>
      <c r="B23" s="7"/>
      <c r="C23" s="7"/>
      <c r="D23" s="21"/>
    </row>
    <row r="24" spans="1:4" x14ac:dyDescent="0.3">
      <c r="A24" s="7"/>
      <c r="B24" s="7"/>
      <c r="C24" s="7"/>
      <c r="D24" s="21"/>
    </row>
    <row r="25" spans="1:4" x14ac:dyDescent="0.3">
      <c r="A25" s="7"/>
      <c r="B25" s="7"/>
      <c r="C25" s="7"/>
      <c r="D25" s="21"/>
    </row>
    <row r="26" spans="1:4" x14ac:dyDescent="0.3">
      <c r="A26" s="7"/>
      <c r="B26" s="7"/>
      <c r="C26" s="7"/>
      <c r="D26" s="21"/>
    </row>
    <row r="27" spans="1:4" x14ac:dyDescent="0.3">
      <c r="A27" s="7"/>
      <c r="B27" s="7"/>
      <c r="C27" s="7"/>
      <c r="D27" s="21"/>
    </row>
    <row r="28" spans="1:4" x14ac:dyDescent="0.3">
      <c r="A28" s="7"/>
      <c r="B28" s="7"/>
      <c r="C28" s="7"/>
      <c r="D28" s="21"/>
    </row>
    <row r="29" spans="1:4" x14ac:dyDescent="0.3">
      <c r="A29" s="7"/>
      <c r="B29" s="7"/>
      <c r="C29" s="7"/>
      <c r="D29" s="21"/>
    </row>
    <row r="30" spans="1:4" x14ac:dyDescent="0.3">
      <c r="A30" s="7"/>
      <c r="B30" s="7"/>
      <c r="C30" s="7"/>
      <c r="D30" s="21"/>
    </row>
    <row r="31" spans="1:4" x14ac:dyDescent="0.3">
      <c r="A31" s="23" t="s">
        <v>33</v>
      </c>
      <c r="B31" s="24"/>
      <c r="C31" s="25"/>
      <c r="D31" s="22">
        <f>SUMIF(C2:C30, "수입", D2:D30)</f>
        <v>5000000</v>
      </c>
    </row>
    <row r="32" spans="1:4" x14ac:dyDescent="0.3">
      <c r="A32" s="23" t="s">
        <v>34</v>
      </c>
      <c r="B32" s="24"/>
      <c r="C32" s="25"/>
      <c r="D32" s="22">
        <f>SUMIF(C2:C30, "필수 지출", D2:D30)</f>
        <v>1000000</v>
      </c>
    </row>
    <row r="33" spans="1:4" x14ac:dyDescent="0.3">
      <c r="A33" s="23" t="s">
        <v>35</v>
      </c>
      <c r="B33" s="24"/>
      <c r="C33" s="25"/>
      <c r="D33" s="22">
        <f>SUMIF(C2:C30, "자유 지출", D2:D30)</f>
        <v>700000</v>
      </c>
    </row>
  </sheetData>
  <mergeCells count="3">
    <mergeCell ref="A31:C31"/>
    <mergeCell ref="A32:C32"/>
    <mergeCell ref="A33:C33"/>
  </mergeCells>
  <phoneticPr fontId="3" type="noConversion"/>
  <dataValidations count="2">
    <dataValidation type="list" allowBlank="1" showInputMessage="1" showErrorMessage="1" sqref="C2:C30 C34:C1048576" xr:uid="{C48B1DC5-0E61-4BF8-B788-604A32223164}">
      <formula1>"수입, 필수 지출, 자유 지출"</formula1>
    </dataValidation>
    <dataValidation allowBlank="1" showInputMessage="1" showErrorMessage="1" promptTitle="카테고리" prompt="오른쪽 카테고리 별 설명 글을 참고해 수입, 필수 지출, 자유 지출을 구분하여 선택해 주세요." sqref="C1" xr:uid="{899270CF-2931-45D0-BCBA-43A5F09E285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자산</vt:lpstr>
      <vt:lpstr>부채</vt:lpstr>
      <vt:lpstr>순자산_계산(자동으로 계산됩니다)</vt:lpstr>
      <vt:lpstr>월간 수입_지출_추적기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학재 양</cp:lastModifiedBy>
  <dcterms:created xsi:type="dcterms:W3CDTF">2024-09-30T22:37:42Z</dcterms:created>
  <dcterms:modified xsi:type="dcterms:W3CDTF">2024-10-01T05:51:00Z</dcterms:modified>
</cp:coreProperties>
</file>